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90" windowWidth="15600" windowHeight="9285" tabRatio="668"/>
  </bookViews>
  <sheets>
    <sheet name="offerta economica Lotto 2" sheetId="10" r:id="rId1"/>
  </sheets>
  <definedNames>
    <definedName name="_xlnm.Print_Area" localSheetId="0">'offerta economica Lotto 2'!$B$6:$K$23</definedName>
  </definedNames>
  <calcPr calcId="125725" concurrentCalc="0"/>
</workbook>
</file>

<file path=xl/calcChain.xml><?xml version="1.0" encoding="utf-8"?>
<calcChain xmlns="http://schemas.openxmlformats.org/spreadsheetml/2006/main">
  <c r="K7" i="10"/>
  <c r="F7"/>
  <c r="H7"/>
  <c r="F10"/>
  <c r="H10"/>
  <c r="F11"/>
  <c r="H11"/>
  <c r="F14"/>
  <c r="H14"/>
  <c r="F15"/>
  <c r="H15"/>
  <c r="F16"/>
  <c r="H16"/>
  <c r="F17"/>
  <c r="H17"/>
  <c r="F18"/>
  <c r="H18"/>
  <c r="H20"/>
  <c r="K10"/>
  <c r="K11"/>
  <c r="K14"/>
  <c r="K15"/>
  <c r="K16"/>
  <c r="K17"/>
  <c r="K18"/>
  <c r="K20"/>
  <c r="H23"/>
</calcChain>
</file>

<file path=xl/sharedStrings.xml><?xml version="1.0" encoding="utf-8"?>
<sst xmlns="http://schemas.openxmlformats.org/spreadsheetml/2006/main" count="36" uniqueCount="23">
  <si>
    <t xml:space="preserve">CENSIMENTO </t>
  </si>
  <si>
    <t>TARATURE</t>
  </si>
  <si>
    <t>CONVALIDE</t>
  </si>
  <si>
    <t>Autoclave e Lavaferri</t>
  </si>
  <si>
    <t>Termosaldatrice</t>
  </si>
  <si>
    <t>SUPP. INGEG.</t>
  </si>
  <si>
    <t>SUPP. TECNICO</t>
  </si>
  <si>
    <t>SERVIZI OPZIONALI</t>
  </si>
  <si>
    <t>Importo risultante</t>
  </si>
  <si>
    <t>ANNI</t>
  </si>
  <si>
    <t>BASE D'ASTA UNITARIA</t>
  </si>
  <si>
    <t>l'operatore econonico deve inserire lo sconto % unico da applicare sulle singole % di incidenza del costo di manutenzione 
(in cifre max 2 decimali)</t>
  </si>
  <si>
    <t xml:space="preserve">Totale base d'asta </t>
  </si>
  <si>
    <t>QUANTITA'</t>
  </si>
  <si>
    <t>BASE D'ASTA ANNUALE</t>
  </si>
  <si>
    <t>BASE D'ASTA QUINQUENNALE</t>
  </si>
  <si>
    <r>
      <t xml:space="preserve">l'operatore econonico deve inserire i prezzi </t>
    </r>
    <r>
      <rPr>
        <i/>
        <u/>
        <sz val="11"/>
        <color theme="1"/>
        <rFont val="Calibri"/>
        <family val="2"/>
        <scheme val="minor"/>
      </rPr>
      <t xml:space="preserve">UNITARI </t>
    </r>
    <r>
      <rPr>
        <i/>
        <sz val="11"/>
        <color theme="1"/>
        <rFont val="Calibri"/>
        <family val="2"/>
        <scheme val="minor"/>
      </rPr>
      <t>che intende offrire
(in cifre max 2 decimali)</t>
    </r>
  </si>
  <si>
    <t xml:space="preserve">censimento valore unitario </t>
  </si>
  <si>
    <t xml:space="preserve">SERVIZI A MISURA </t>
  </si>
  <si>
    <t>risultante prezzo totale offerto</t>
  </si>
  <si>
    <t>Ribasso % risultante offerto</t>
  </si>
  <si>
    <t xml:space="preserve">censimento per 13.000 apparecchiature </t>
  </si>
  <si>
    <t>SERVIZIO A COPERTURA GLOBALE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</si>
</sst>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&quot;€&quot;\ #,##0.00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64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164" fontId="0" fillId="4" borderId="2" xfId="0" applyNumberForma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1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0" fillId="4" borderId="2" xfId="0" applyNumberFormat="1" applyFont="1" applyFill="1" applyBorder="1" applyAlignment="1" applyProtection="1">
      <alignment horizontal="center" vertical="center"/>
      <protection hidden="1"/>
    </xf>
    <xf numFmtId="1" fontId="0" fillId="4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0" xfId="0" applyNumberFormat="1" applyFill="1" applyBorder="1" applyAlignment="1" applyProtection="1">
      <alignment horizontal="center" vertical="center" wrapText="1"/>
      <protection hidden="1"/>
    </xf>
    <xf numFmtId="164" fontId="0" fillId="5" borderId="2" xfId="0" applyNumberFormat="1" applyFill="1" applyBorder="1" applyAlignment="1" applyProtection="1">
      <alignment horizontal="center" vertical="center" wrapText="1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1" fontId="0" fillId="0" borderId="0" xfId="0" applyNumberFormat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3" fontId="0" fillId="4" borderId="2" xfId="0" applyNumberFormat="1" applyFill="1" applyBorder="1" applyAlignment="1" applyProtection="1">
      <alignment horizontal="center" vertical="center"/>
      <protection hidden="1"/>
    </xf>
    <xf numFmtId="0" fontId="0" fillId="4" borderId="2" xfId="0" applyFont="1" applyFill="1" applyBorder="1" applyAlignment="1" applyProtection="1">
      <alignment horizontal="center" vertical="center"/>
      <protection hidden="1"/>
    </xf>
    <xf numFmtId="164" fontId="0" fillId="0" borderId="0" xfId="0" applyNumberForma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16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2" xfId="0" applyNumberFormat="1" applyBorder="1" applyAlignment="1" applyProtection="1">
      <alignment horizontal="center" vertical="center" wrapText="1"/>
      <protection locked="0" hidden="1"/>
    </xf>
    <xf numFmtId="164" fontId="0" fillId="0" borderId="2" xfId="0" applyNumberFormat="1" applyFill="1" applyBorder="1" applyAlignment="1" applyProtection="1">
      <alignment horizontal="center" vertical="center" wrapText="1"/>
      <protection locked="0"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0" fontId="0" fillId="4" borderId="1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3" fillId="2" borderId="2" xfId="0" applyNumberFormat="1" applyFont="1" applyFill="1" applyBorder="1" applyAlignment="1" applyProtection="1">
      <alignment horizontal="center" vertical="center"/>
      <protection hidden="1"/>
    </xf>
  </cellXfs>
  <cellStyles count="4">
    <cellStyle name="Excel Built-in Normal" xfId="3"/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O23"/>
  <sheetViews>
    <sheetView tabSelected="1" zoomScale="68" zoomScaleNormal="68" workbookViewId="0">
      <selection activeCell="I7" sqref="I7"/>
    </sheetView>
  </sheetViews>
  <sheetFormatPr defaultRowHeight="15"/>
  <cols>
    <col min="1" max="1" width="9.140625" style="1"/>
    <col min="2" max="2" width="27.28515625" style="1" customWidth="1"/>
    <col min="3" max="3" width="57.28515625" style="1" customWidth="1"/>
    <col min="4" max="4" width="20.140625" style="1" customWidth="1"/>
    <col min="5" max="5" width="22.140625" style="19" customWidth="1"/>
    <col min="6" max="6" width="20.85546875" style="19" customWidth="1"/>
    <col min="7" max="7" width="12.28515625" style="19" customWidth="1"/>
    <col min="8" max="8" width="26.7109375" style="19" customWidth="1"/>
    <col min="9" max="10" width="59" style="3" customWidth="1"/>
    <col min="11" max="11" width="26.7109375" style="3" customWidth="1"/>
    <col min="12" max="16384" width="9.140625" style="1"/>
  </cols>
  <sheetData>
    <row r="4" spans="2:15">
      <c r="E4" s="2"/>
      <c r="F4" s="2"/>
      <c r="G4" s="2"/>
      <c r="H4" s="2"/>
    </row>
    <row r="5" spans="2:15" s="4" customFormat="1" ht="15" customHeight="1">
      <c r="C5" s="5"/>
      <c r="D5" s="5"/>
      <c r="E5" s="2"/>
      <c r="F5" s="2"/>
      <c r="G5" s="6"/>
      <c r="H5" s="2"/>
      <c r="I5" s="7"/>
      <c r="J5" s="8"/>
      <c r="K5" s="7"/>
    </row>
    <row r="6" spans="2:15" ht="52.5" customHeight="1">
      <c r="D6" s="9" t="s">
        <v>13</v>
      </c>
      <c r="E6" s="9" t="s">
        <v>10</v>
      </c>
      <c r="F6" s="9" t="s">
        <v>14</v>
      </c>
      <c r="G6" s="9" t="s">
        <v>9</v>
      </c>
      <c r="H6" s="9" t="s">
        <v>15</v>
      </c>
      <c r="I6" s="10" t="s">
        <v>11</v>
      </c>
      <c r="J6" s="11"/>
      <c r="K6" s="12" t="s">
        <v>8</v>
      </c>
    </row>
    <row r="7" spans="2:15" ht="39.950000000000003" customHeight="1">
      <c r="C7" s="13" t="s">
        <v>22</v>
      </c>
      <c r="D7" s="14">
        <v>1</v>
      </c>
      <c r="E7" s="15">
        <v>9312319.6799999997</v>
      </c>
      <c r="F7" s="15">
        <f>D7*E7</f>
        <v>9312319.6799999997</v>
      </c>
      <c r="G7" s="16">
        <v>5</v>
      </c>
      <c r="H7" s="15">
        <f>F7*G7</f>
        <v>46561598.399999999</v>
      </c>
      <c r="I7" s="31"/>
      <c r="J7" s="17"/>
      <c r="K7" s="18">
        <f>IF(I7="",0,H7-(H7*I7))</f>
        <v>0</v>
      </c>
    </row>
    <row r="8" spans="2:15" ht="15" customHeight="1">
      <c r="G8" s="20"/>
      <c r="J8" s="21"/>
    </row>
    <row r="9" spans="2:15" ht="54" customHeight="1">
      <c r="C9" s="13" t="s">
        <v>7</v>
      </c>
      <c r="D9" s="9" t="s">
        <v>13</v>
      </c>
      <c r="E9" s="9" t="s">
        <v>10</v>
      </c>
      <c r="F9" s="9" t="s">
        <v>14</v>
      </c>
      <c r="G9" s="9" t="s">
        <v>9</v>
      </c>
      <c r="H9" s="9" t="s">
        <v>15</v>
      </c>
      <c r="I9" s="11"/>
      <c r="J9" s="10" t="s">
        <v>16</v>
      </c>
      <c r="K9" s="12" t="s">
        <v>8</v>
      </c>
    </row>
    <row r="10" spans="2:15" ht="39.950000000000003" customHeight="1">
      <c r="B10" s="34" t="s">
        <v>0</v>
      </c>
      <c r="C10" s="22" t="s">
        <v>21</v>
      </c>
      <c r="D10" s="23">
        <v>1</v>
      </c>
      <c r="E10" s="15">
        <v>45500</v>
      </c>
      <c r="F10" s="15">
        <f>D10*E10</f>
        <v>45500</v>
      </c>
      <c r="G10" s="16"/>
      <c r="H10" s="15">
        <f>F10</f>
        <v>45500</v>
      </c>
      <c r="I10" s="17"/>
      <c r="J10" s="32"/>
      <c r="K10" s="18">
        <f>J10</f>
        <v>0</v>
      </c>
    </row>
    <row r="11" spans="2:15" ht="39.950000000000003" customHeight="1">
      <c r="B11" s="35"/>
      <c r="C11" s="22" t="s">
        <v>17</v>
      </c>
      <c r="D11" s="23">
        <v>2000</v>
      </c>
      <c r="E11" s="15">
        <v>5</v>
      </c>
      <c r="F11" s="15">
        <f>D11*E11</f>
        <v>10000</v>
      </c>
      <c r="G11" s="16"/>
      <c r="H11" s="15">
        <f>F11</f>
        <v>10000</v>
      </c>
      <c r="I11" s="17"/>
      <c r="J11" s="32"/>
      <c r="K11" s="18">
        <f>J11*D11</f>
        <v>0</v>
      </c>
    </row>
    <row r="12" spans="2:15" ht="15" customHeight="1">
      <c r="G12" s="20"/>
      <c r="O12" s="4"/>
    </row>
    <row r="13" spans="2:15" ht="55.5" customHeight="1">
      <c r="C13" s="13" t="s">
        <v>18</v>
      </c>
      <c r="D13" s="9" t="s">
        <v>13</v>
      </c>
      <c r="E13" s="9" t="s">
        <v>10</v>
      </c>
      <c r="F13" s="9" t="s">
        <v>14</v>
      </c>
      <c r="G13" s="9" t="s">
        <v>9</v>
      </c>
      <c r="H13" s="9" t="s">
        <v>15</v>
      </c>
      <c r="I13" s="11"/>
      <c r="J13" s="10" t="s">
        <v>16</v>
      </c>
      <c r="K13" s="12" t="s">
        <v>8</v>
      </c>
    </row>
    <row r="14" spans="2:15" ht="39.950000000000003" customHeight="1">
      <c r="C14" s="24" t="s">
        <v>1</v>
      </c>
      <c r="D14" s="23">
        <v>1000</v>
      </c>
      <c r="E14" s="15">
        <v>100</v>
      </c>
      <c r="F14" s="15">
        <f>D14*E14</f>
        <v>100000</v>
      </c>
      <c r="G14" s="16">
        <v>5</v>
      </c>
      <c r="H14" s="15">
        <f>F14*G14</f>
        <v>500000</v>
      </c>
      <c r="I14" s="25"/>
      <c r="J14" s="32"/>
      <c r="K14" s="18">
        <f>J14*D14*G14</f>
        <v>0</v>
      </c>
    </row>
    <row r="15" spans="2:15" ht="39.950000000000003" customHeight="1">
      <c r="B15" s="34" t="s">
        <v>2</v>
      </c>
      <c r="C15" s="26" t="s">
        <v>3</v>
      </c>
      <c r="D15" s="23">
        <v>120</v>
      </c>
      <c r="E15" s="15">
        <v>700</v>
      </c>
      <c r="F15" s="15">
        <f t="shared" ref="F15:F18" si="0">D15*E15</f>
        <v>84000</v>
      </c>
      <c r="G15" s="16">
        <v>5</v>
      </c>
      <c r="H15" s="15">
        <f t="shared" ref="H15:H18" si="1">F15*G15</f>
        <v>420000</v>
      </c>
      <c r="I15" s="25"/>
      <c r="J15" s="32"/>
      <c r="K15" s="18">
        <f t="shared" ref="K15:K18" si="2">J15*D15*G15</f>
        <v>0</v>
      </c>
    </row>
    <row r="16" spans="2:15" ht="39.950000000000003" customHeight="1">
      <c r="B16" s="35"/>
      <c r="C16" s="27" t="s">
        <v>4</v>
      </c>
      <c r="D16" s="23">
        <v>75</v>
      </c>
      <c r="E16" s="15">
        <v>190</v>
      </c>
      <c r="F16" s="15">
        <f t="shared" si="0"/>
        <v>14250</v>
      </c>
      <c r="G16" s="16">
        <v>5</v>
      </c>
      <c r="H16" s="15">
        <f t="shared" si="1"/>
        <v>71250</v>
      </c>
      <c r="I16" s="25"/>
      <c r="J16" s="32"/>
      <c r="K16" s="18">
        <f t="shared" si="2"/>
        <v>0</v>
      </c>
    </row>
    <row r="17" spans="3:11" ht="39.950000000000003" customHeight="1">
      <c r="C17" s="24" t="s">
        <v>5</v>
      </c>
      <c r="D17" s="23">
        <v>2400</v>
      </c>
      <c r="E17" s="15">
        <v>60</v>
      </c>
      <c r="F17" s="15">
        <f t="shared" si="0"/>
        <v>144000</v>
      </c>
      <c r="G17" s="16">
        <v>5</v>
      </c>
      <c r="H17" s="15">
        <f t="shared" si="1"/>
        <v>720000</v>
      </c>
      <c r="I17" s="25"/>
      <c r="J17" s="32"/>
      <c r="K17" s="18">
        <f t="shared" si="2"/>
        <v>0</v>
      </c>
    </row>
    <row r="18" spans="3:11" ht="39.950000000000003" customHeight="1">
      <c r="C18" s="24" t="s">
        <v>6</v>
      </c>
      <c r="D18" s="23">
        <v>500</v>
      </c>
      <c r="E18" s="15">
        <v>40</v>
      </c>
      <c r="F18" s="15">
        <f t="shared" si="0"/>
        <v>20000</v>
      </c>
      <c r="G18" s="16">
        <v>5</v>
      </c>
      <c r="H18" s="15">
        <f t="shared" si="1"/>
        <v>100000</v>
      </c>
      <c r="I18" s="25"/>
      <c r="J18" s="32"/>
      <c r="K18" s="18">
        <f t="shared" si="2"/>
        <v>0</v>
      </c>
    </row>
    <row r="20" spans="3:11" ht="60" customHeight="1">
      <c r="F20" s="36" t="s">
        <v>12</v>
      </c>
      <c r="G20" s="36"/>
      <c r="H20" s="33">
        <f>SUM(H5:H19)</f>
        <v>48428348.399999999</v>
      </c>
      <c r="J20" s="28" t="s">
        <v>19</v>
      </c>
      <c r="K20" s="29">
        <f>SUM(K5:K19)</f>
        <v>0</v>
      </c>
    </row>
    <row r="23" spans="3:11" ht="60" customHeight="1">
      <c r="F23" s="37" t="s">
        <v>20</v>
      </c>
      <c r="G23" s="37"/>
      <c r="H23" s="30">
        <f>(H20-K20)/H20</f>
        <v>1</v>
      </c>
    </row>
  </sheetData>
  <sheetProtection password="CAE2" sheet="1" objects="1" scenarios="1"/>
  <mergeCells count="4">
    <mergeCell ref="B10:B11"/>
    <mergeCell ref="B15:B16"/>
    <mergeCell ref="F20:G20"/>
    <mergeCell ref="F23:G23"/>
  </mergeCells>
  <dataValidations count="1">
    <dataValidation type="decimal" operator="lessThanOrEqual" allowBlank="1" showInputMessage="1" showErrorMessage="1" sqref="J10:J11 J14:J18">
      <formula1>E10</formula1>
    </dataValidation>
  </dataValidations>
  <printOptions horizontalCentered="1" verticalCentered="1"/>
  <pageMargins left="0" right="0" top="0" bottom="0" header="0.31496062992125984" footer="0.31496062992125984"/>
  <pageSetup paperSize="9" scale="43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 2</vt:lpstr>
      <vt:lpstr>'offerta economica Lotto 2'!Area_stampa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Fanelli</dc:creator>
  <cp:lastModifiedBy>l.grillo</cp:lastModifiedBy>
  <cp:lastPrinted>2017-03-22T17:05:10Z</cp:lastPrinted>
  <dcterms:created xsi:type="dcterms:W3CDTF">2017-03-02T14:29:10Z</dcterms:created>
  <dcterms:modified xsi:type="dcterms:W3CDTF">2017-03-27T14:39:08Z</dcterms:modified>
</cp:coreProperties>
</file>